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8500" windowHeight="13180" activeTab="0"/>
  </bookViews>
  <sheets>
    <sheet name="Huel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C5" authorId="0">
      <text>
        <r>
          <rPr>
            <b/>
            <sz val="8"/>
            <rFont val="Tahoma"/>
            <family val="0"/>
          </rPr>
          <t>El valor 2,37 de la fórmula corresponde el factor de emisión de la nafta.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El valor 2 ,77de la fórmula corresponde el factor de emisión del diesel.</t>
        </r>
      </text>
    </comment>
    <comment ref="C7" authorId="0">
      <text>
        <r>
          <rPr>
            <b/>
            <sz val="8"/>
            <rFont val="Tahoma"/>
            <family val="0"/>
          </rPr>
          <t>El valor 1,95 de la fórmula corresponde el factor de emisión del GNC.
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El valor 0,5 de la fórmula correpsonde al factor de emisión de la energía eléctrica.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El valor 1,95 de la fórmula correpsonde al factor de emisión del gas natural.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El consumo promedio anual lo encontrará en la factura del servicio correspondiente.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El consumo promedio anual lo encontrará en la factura del servicio correspondiente.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En el caso de que viaje más de una persona por auto, se recomienda indicar 1/2 si son dos personas, 1/3 si vaijan tres, etc a fin de calcular las emisiones por persona de la manera más exacta posible.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En el caso de que viaje más de una persona por auto, se recomienda indicar 1/2 si son dos personas, 1/3 si vaijan tres, etc a fin de calcular las emisiones por persona de la manera más exacta posible.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En el caso de que viaje más de una persona por auto, se recomienda indicar 1/2 si son dos personas, 1/3 si vaijan tres, etc a fin de calcular las emisiones por persona de la manera más exacta posible.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<sst xmlns="http://schemas.openxmlformats.org/spreadsheetml/2006/main" count="29" uniqueCount="29">
  <si>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Transporte</t>
  </si>
  <si>
    <t>Alimentos</t>
  </si>
  <si>
    <t>Energía</t>
  </si>
  <si>
    <t>Residuos</t>
  </si>
  <si>
    <t xml:space="preserve">Calculador de Huella de Carbono </t>
  </si>
  <si>
    <t>Nafta</t>
  </si>
  <si>
    <t>Diesel</t>
  </si>
  <si>
    <t xml:space="preserve"> GNC</t>
  </si>
  <si>
    <t>Distancia Total</t>
  </si>
  <si>
    <t>Indique el número de viajes que usted realiza en colectivo por semana</t>
  </si>
  <si>
    <t>Indique la cantidad de aumóviles que posee y el tipo de combustible que utiliza cada automóvil</t>
  </si>
  <si>
    <t xml:space="preserve">Usted emite   </t>
  </si>
  <si>
    <r>
      <t>toneladas de CO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al año</t>
    </r>
  </si>
  <si>
    <t>Eficiencia</t>
  </si>
  <si>
    <t>Porcentaje de alimentos</t>
  </si>
  <si>
    <t>Consumo de energía eléctrica</t>
  </si>
  <si>
    <t>Consumo de gas natural</t>
  </si>
  <si>
    <t>Cantidad de residuo</t>
  </si>
  <si>
    <t>Valor a completar</t>
  </si>
  <si>
    <r>
      <t xml:space="preserve">Emisiones </t>
    </r>
    <r>
      <rPr>
        <b/>
        <sz val="8"/>
        <color indexed="12"/>
        <rFont val="Arial"/>
        <family val="2"/>
      </rPr>
      <t xml:space="preserve">                                        </t>
    </r>
    <r>
      <rPr>
        <b/>
        <sz val="9"/>
        <color indexed="12"/>
        <rFont val="Arial"/>
        <family val="2"/>
      </rPr>
      <t>(Toneladas de CO</t>
    </r>
    <r>
      <rPr>
        <b/>
        <vertAlign val="sub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 xml:space="preserve"> por año)</t>
    </r>
  </si>
  <si>
    <t>¿Qué distancia recorre en auto durante un año (Km)?</t>
  </si>
  <si>
    <t>¿Cuál es la eficiencia de su automóvil (Km/L)?</t>
  </si>
  <si>
    <t xml:space="preserve">¿Qué porcentaje de sus alimentos incluye productos de origen animal (cerdo, pescado, carne, huevos, etc)? </t>
  </si>
  <si>
    <t>¿Qué cantidad de residuo genera por día (Kg)?</t>
  </si>
  <si>
    <t>¿Cuántos kWh de energía eléctrica consume por año (kwh)?</t>
  </si>
  <si>
    <r>
      <t>¿Cuál es su consumo de gas natural durante un año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)?</t>
    </r>
  </si>
  <si>
    <t xml:space="preserve">Viajes en colectivo </t>
  </si>
  <si>
    <t>Distancia promedio</t>
  </si>
  <si>
    <t>Indique la distancia promedio de los viajes que usted realiza en colectivo (km)</t>
  </si>
</sst>
</file>

<file path=xl/styles.xml><?xml version="1.0" encoding="utf-8"?>
<styleSheet xmlns="http://schemas.openxmlformats.org/spreadsheetml/2006/main">
  <numFmts count="6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_ * #,##0.000000000_ ;_ * \-#,##0.000000000_ ;_ * &quot;-&quot;??_ ;_ @_ 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0000000000000000000E+00"/>
    <numFmt numFmtId="197" formatCode="0.00000000000000000000E+00"/>
    <numFmt numFmtId="198" formatCode="0.000000000000000000000E+00"/>
    <numFmt numFmtId="199" formatCode="0.0000000000000000000000E+00"/>
    <numFmt numFmtId="200" formatCode="0.00000000000000000000000E+00"/>
    <numFmt numFmtId="201" formatCode="0.000000000000000000000000E+00"/>
    <numFmt numFmtId="202" formatCode="0.0000000000000000000000000E+00"/>
    <numFmt numFmtId="203" formatCode="0.0000000000000000000000000"/>
    <numFmt numFmtId="204" formatCode="0.000000000000000000000000"/>
    <numFmt numFmtId="205" formatCode="0.00000000000000000000000"/>
    <numFmt numFmtId="206" formatCode="0.0000000000000000000000"/>
    <numFmt numFmtId="207" formatCode="0.000000000000000000000"/>
    <numFmt numFmtId="208" formatCode="0.00000000000000000000"/>
    <numFmt numFmtId="209" formatCode="0.0000000000000000000"/>
    <numFmt numFmtId="210" formatCode="0.000000000000000000"/>
    <numFmt numFmtId="211" formatCode="0.00000000000000000"/>
    <numFmt numFmtId="212" formatCode="0.0000000000000000"/>
    <numFmt numFmtId="213" formatCode="0.000000000000000"/>
    <numFmt numFmtId="214" formatCode="0.00000000000000"/>
    <numFmt numFmtId="215" formatCode="0.0000000000000"/>
    <numFmt numFmtId="216" formatCode="0.000000000000"/>
    <numFmt numFmtId="217" formatCode="0.00000000000"/>
    <numFmt numFmtId="218" formatCode="0.0000000000"/>
    <numFmt numFmtId="219" formatCode="0.000000000"/>
    <numFmt numFmtId="220" formatCode="_ * #,##0.000000000_ ;_ * \-#,##0.000000000_ ;_ * &quot;-&quot;?????????_ ;_ @_ "/>
    <numFmt numFmtId="221" formatCode="_ * #,##0.00000_ ;_ * \-#,##0.00000_ ;_ * &quot;-&quot;??_ ;_ @_ "/>
    <numFmt numFmtId="222" formatCode="_ * #,##0.00000_ ;_ * \-#,##0.00000_ ;_ * &quot;-&quot;?????_ ;_ @_ "/>
    <numFmt numFmtId="223" formatCode="0.000%"/>
    <numFmt numFmtId="224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9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21" fontId="3" fillId="0" borderId="6" xfId="0" applyNumberFormat="1" applyFont="1" applyBorder="1" applyAlignment="1">
      <alignment horizontal="right" vertical="center"/>
    </xf>
    <xf numFmtId="221" fontId="3" fillId="0" borderId="7" xfId="0" applyNumberFormat="1" applyFont="1" applyBorder="1" applyAlignment="1">
      <alignment horizontal="right" vertical="center"/>
    </xf>
    <xf numFmtId="220" fontId="3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221" fontId="3" fillId="5" borderId="7" xfId="0" applyNumberFormat="1" applyFont="1" applyFill="1" applyBorder="1" applyAlignment="1">
      <alignment horizontal="right" vertical="center"/>
    </xf>
    <xf numFmtId="221" fontId="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6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221" fontId="3" fillId="4" borderId="7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6">
      <selection activeCell="A22" sqref="A22:C22"/>
    </sheetView>
  </sheetViews>
  <sheetFormatPr defaultColWidth="11.421875" defaultRowHeight="12.75"/>
  <cols>
    <col min="1" max="1" width="55.421875" style="0" customWidth="1"/>
    <col min="2" max="2" width="11.8515625" style="9" customWidth="1"/>
    <col min="3" max="3" width="29.7109375" style="17" customWidth="1"/>
  </cols>
  <sheetData>
    <row r="1" spans="1:3" ht="53.25" customHeight="1" thickTop="1">
      <c r="A1" s="2" t="s">
        <v>4</v>
      </c>
      <c r="B1" s="23" t="s">
        <v>18</v>
      </c>
      <c r="C1" s="7" t="s">
        <v>19</v>
      </c>
    </row>
    <row r="2" spans="1:3" ht="10.5" customHeight="1">
      <c r="A2" s="36"/>
      <c r="B2" s="37"/>
      <c r="C2" s="38"/>
    </row>
    <row r="3" spans="1:3" ht="23.25" customHeight="1">
      <c r="A3" s="27" t="s">
        <v>0</v>
      </c>
      <c r="B3" s="28"/>
      <c r="C3" s="29"/>
    </row>
    <row r="4" spans="1:3" ht="29.25" customHeight="1">
      <c r="A4" s="30" t="s">
        <v>10</v>
      </c>
      <c r="B4" s="31"/>
      <c r="C4" s="32"/>
    </row>
    <row r="5" spans="1:3" ht="18.75" customHeight="1">
      <c r="A5" s="3" t="s">
        <v>5</v>
      </c>
      <c r="B5" s="25"/>
      <c r="C5" s="10">
        <f>IF(B11=0,0,((B9*2.37*(1/B11))/1000)*B5)</f>
        <v>0</v>
      </c>
    </row>
    <row r="6" spans="1:3" ht="18.75" customHeight="1">
      <c r="A6" s="4" t="s">
        <v>6</v>
      </c>
      <c r="B6" s="26"/>
      <c r="C6" s="11">
        <f>IF(B11=0,0,((B9*2.77*(1/B11))/1000)*B6)</f>
        <v>0</v>
      </c>
    </row>
    <row r="7" spans="1:3" ht="20.25" customHeight="1">
      <c r="A7" s="4" t="s">
        <v>7</v>
      </c>
      <c r="B7" s="26"/>
      <c r="C7" s="11">
        <f>IF(B11=0,0,((B9*1.95*(1/B11))/1000)*B7)</f>
        <v>0</v>
      </c>
    </row>
    <row r="8" spans="1:3" ht="21" customHeight="1">
      <c r="A8" s="33" t="s">
        <v>20</v>
      </c>
      <c r="B8" s="34"/>
      <c r="C8" s="35"/>
    </row>
    <row r="9" spans="1:3" ht="23.25" customHeight="1">
      <c r="A9" s="4" t="s">
        <v>8</v>
      </c>
      <c r="B9" s="26"/>
      <c r="C9" s="12"/>
    </row>
    <row r="10" spans="1:3" ht="23.25" customHeight="1">
      <c r="A10" s="33" t="s">
        <v>21</v>
      </c>
      <c r="B10" s="34"/>
      <c r="C10" s="35"/>
    </row>
    <row r="11" spans="1:3" ht="23.25" customHeight="1">
      <c r="A11" s="21" t="s">
        <v>13</v>
      </c>
      <c r="B11" s="26"/>
      <c r="C11" s="13"/>
    </row>
    <row r="12" spans="1:6" ht="25.5" customHeight="1">
      <c r="A12" s="30" t="s">
        <v>9</v>
      </c>
      <c r="B12" s="31"/>
      <c r="C12" s="32"/>
      <c r="F12" s="6"/>
    </row>
    <row r="13" spans="1:3" ht="20.25" customHeight="1">
      <c r="A13" s="22" t="s">
        <v>26</v>
      </c>
      <c r="B13" s="26"/>
      <c r="C13" s="14">
        <f>((B13*48*B15*2.77*0.06)/20000)</f>
        <v>0</v>
      </c>
    </row>
    <row r="14" spans="1:3" ht="20.25" customHeight="1">
      <c r="A14" s="30" t="s">
        <v>28</v>
      </c>
      <c r="B14" s="31"/>
      <c r="C14" s="32"/>
    </row>
    <row r="15" spans="1:3" ht="20.25" customHeight="1">
      <c r="A15" s="22" t="s">
        <v>27</v>
      </c>
      <c r="B15" s="26"/>
      <c r="C15" s="24"/>
    </row>
    <row r="16" spans="1:3" ht="21.75" customHeight="1">
      <c r="A16" s="27" t="s">
        <v>1</v>
      </c>
      <c r="B16" s="28"/>
      <c r="C16" s="29"/>
    </row>
    <row r="17" spans="1:3" ht="31.5" customHeight="1">
      <c r="A17" s="30" t="s">
        <v>22</v>
      </c>
      <c r="B17" s="31"/>
      <c r="C17" s="32"/>
    </row>
    <row r="18" spans="1:3" ht="23.25" customHeight="1">
      <c r="A18" s="22" t="s">
        <v>14</v>
      </c>
      <c r="B18" s="26"/>
      <c r="C18" s="14">
        <f>((B18*3171/100)*4.67*365)/1000000</f>
        <v>0</v>
      </c>
    </row>
    <row r="19" spans="1:3" ht="24" customHeight="1">
      <c r="A19" s="27" t="s">
        <v>2</v>
      </c>
      <c r="B19" s="28"/>
      <c r="C19" s="29"/>
    </row>
    <row r="20" spans="1:3" ht="17.25" customHeight="1">
      <c r="A20" s="30" t="s">
        <v>24</v>
      </c>
      <c r="B20" s="31"/>
      <c r="C20" s="32"/>
    </row>
    <row r="21" spans="1:3" ht="21" customHeight="1">
      <c r="A21" s="20" t="s">
        <v>15</v>
      </c>
      <c r="B21" s="26">
        <v>3898</v>
      </c>
      <c r="C21" s="15">
        <f>(B21*0.4246)/1000</f>
        <v>1.6550908</v>
      </c>
    </row>
    <row r="22" spans="1:3" ht="23.25" customHeight="1">
      <c r="A22" s="30" t="s">
        <v>25</v>
      </c>
      <c r="B22" s="31"/>
      <c r="C22" s="32"/>
    </row>
    <row r="23" spans="1:3" ht="24" customHeight="1">
      <c r="A23" s="20" t="s">
        <v>16</v>
      </c>
      <c r="B23" s="26"/>
      <c r="C23" s="15">
        <f>(B23*1.95)/1000</f>
        <v>0</v>
      </c>
    </row>
    <row r="24" spans="1:3" ht="23.25" customHeight="1">
      <c r="A24" s="27" t="s">
        <v>3</v>
      </c>
      <c r="B24" s="28"/>
      <c r="C24" s="29"/>
    </row>
    <row r="25" spans="1:3" ht="24" customHeight="1">
      <c r="A25" s="30" t="s">
        <v>23</v>
      </c>
      <c r="B25" s="31"/>
      <c r="C25" s="32"/>
    </row>
    <row r="26" spans="1:3" ht="21" customHeight="1">
      <c r="A26" s="20" t="s">
        <v>17</v>
      </c>
      <c r="B26" s="26"/>
      <c r="C26" s="15">
        <f>(B26*0.55*0.003*1.7*365*21)/1000</f>
        <v>0</v>
      </c>
    </row>
    <row r="27" spans="1:3" ht="10.5" customHeight="1">
      <c r="A27" s="39"/>
      <c r="B27" s="40"/>
      <c r="C27" s="41"/>
    </row>
    <row r="28" spans="1:3" ht="15.75" thickBot="1">
      <c r="A28" s="5" t="s">
        <v>11</v>
      </c>
      <c r="B28" s="18">
        <f>C5+C6+C7+C13+C18+C21+C23+C26</f>
        <v>1.6550908</v>
      </c>
      <c r="C28" s="19" t="s">
        <v>12</v>
      </c>
    </row>
    <row r="29" spans="1:3" ht="15.75" thickTop="1">
      <c r="A29" s="1"/>
      <c r="B29" s="8"/>
      <c r="C29" s="16"/>
    </row>
  </sheetData>
  <sheetProtection sheet="1" objects="1" scenarios="1"/>
  <mergeCells count="15">
    <mergeCell ref="A27:C27"/>
    <mergeCell ref="A20:C20"/>
    <mergeCell ref="A22:C22"/>
    <mergeCell ref="A24:C24"/>
    <mergeCell ref="A25:C25"/>
    <mergeCell ref="A2:C2"/>
    <mergeCell ref="A3:C3"/>
    <mergeCell ref="A4:C4"/>
    <mergeCell ref="A8:C8"/>
    <mergeCell ref="A19:C19"/>
    <mergeCell ref="A16:C16"/>
    <mergeCell ref="A12:C12"/>
    <mergeCell ref="A10:C10"/>
    <mergeCell ref="A17:C17"/>
    <mergeCell ref="A14:C14"/>
  </mergeCells>
  <printOptions/>
  <pageMargins left="0.3937007874015748" right="0.3937007874015748" top="0.984251968503937" bottom="0.984251968503937" header="0" footer="0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Diego Carlos Alvarez</cp:lastModifiedBy>
  <cp:lastPrinted>2008-04-29T14:32:17Z</cp:lastPrinted>
  <dcterms:created xsi:type="dcterms:W3CDTF">2008-03-31T17:20:27Z</dcterms:created>
  <dcterms:modified xsi:type="dcterms:W3CDTF">2008-06-04T16:53:58Z</dcterms:modified>
  <cp:category/>
  <cp:version/>
  <cp:contentType/>
  <cp:contentStatus/>
</cp:coreProperties>
</file>